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id tab" sheetId="2" state="visible" r:id="rId2"/>
    <sheet xmlns:r="http://schemas.openxmlformats.org/officeDocument/2006/relationships" name="Scope sheet" sheetId="3" state="visible" r:id="rId3"/>
    <sheet xmlns:r="http://schemas.openxmlformats.org/officeDocument/2006/relationships" name="Award memo" sheetId="4" state="visible" r:id="rId4"/>
  </sheets>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Red]-0.0%;0.0%"/>
  </numFmts>
  <fonts count="10">
    <font>
      <name val="Calibri"/>
      <family val="2"/>
      <color theme="1"/>
      <sz val="11"/>
      <scheme val="minor"/>
    </font>
    <font>
      <name val="Arial"/>
      <b val="1"/>
      <sz val="16"/>
    </font>
    <font>
      <name val="Arial"/>
      <color rgb="00424B5A"/>
      <sz val="10"/>
    </font>
    <font>
      <name val="Arial"/>
      <b val="1"/>
      <sz val="12"/>
    </font>
    <font>
      <name val="Arial"/>
      <b val="1"/>
      <sz val="10"/>
    </font>
    <font>
      <name val="Arial"/>
      <sz val="10"/>
    </font>
    <font>
      <name val="Arial"/>
      <color rgb="00B14242"/>
      <sz val="10"/>
    </font>
    <font>
      <name val="Arial"/>
      <color rgb="006B6B6E"/>
      <sz val="9"/>
    </font>
    <font>
      <name val="Arial"/>
      <b val="1"/>
      <sz val="14"/>
    </font>
    <font>
      <name val="Arial"/>
      <b val="1"/>
      <sz val="11"/>
    </font>
  </fonts>
  <fills count="6">
    <fill>
      <patternFill/>
    </fill>
    <fill>
      <patternFill patternType="gray125"/>
    </fill>
    <fill>
      <patternFill patternType="solid">
        <fgColor rgb="00E2DDD0"/>
      </patternFill>
    </fill>
    <fill>
      <patternFill patternType="solid">
        <fgColor rgb="00F0EBE0"/>
      </patternFill>
    </fill>
    <fill>
      <patternFill patternType="solid">
        <fgColor rgb="00FFFFFF"/>
      </patternFill>
    </fill>
    <fill>
      <patternFill patternType="solid">
        <fgColor rgb="00F6F7F9"/>
      </patternFill>
    </fill>
  </fills>
  <borders count="2">
    <border>
      <left/>
      <right/>
      <top/>
      <bottom/>
      <diagonal/>
    </border>
    <border>
      <left style="thin">
        <color rgb="00D5CFC2"/>
      </left>
      <right style="thin">
        <color rgb="00D5CFC2"/>
      </right>
      <top style="thin">
        <color rgb="00D5CFC2"/>
      </top>
      <bottom style="thin">
        <color rgb="00D5CFC2"/>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applyAlignment="1" pivotButton="0" quotePrefix="0" xfId="0">
      <alignment wrapText="1"/>
    </xf>
    <xf numFmtId="0" fontId="8" fillId="0" borderId="0"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left" vertical="center" wrapText="1"/>
    </xf>
    <xf numFmtId="0" fontId="5" fillId="4" borderId="1" pivotButton="0" quotePrefix="0" xfId="0"/>
    <xf numFmtId="3" fontId="5" fillId="4" borderId="1" pivotButton="0" quotePrefix="0" xfId="0"/>
    <xf numFmtId="164" fontId="5" fillId="4" borderId="1" pivotButton="0" quotePrefix="0" xfId="0"/>
    <xf numFmtId="165" fontId="5" fillId="5" borderId="1" pivotButton="0" quotePrefix="0" xfId="0"/>
    <xf numFmtId="0" fontId="5" fillId="4" borderId="1" applyAlignment="1" pivotButton="0" quotePrefix="0" xfId="0">
      <alignment horizontal="center"/>
    </xf>
    <xf numFmtId="166" fontId="5" fillId="5" borderId="1" pivotButton="0" quotePrefix="0" xfId="0"/>
    <xf numFmtId="165" fontId="4" fillId="5" borderId="1" pivotButton="0" quotePrefix="0" xfId="0"/>
    <xf numFmtId="1" fontId="4" fillId="5" borderId="1" pivotButton="0" quotePrefix="0" xfId="0"/>
    <xf numFmtId="0" fontId="7" fillId="0" borderId="0" pivotButton="0" quotePrefix="0" xfId="0"/>
    <xf numFmtId="0" fontId="4" fillId="3" borderId="1" pivotButton="0" quotePrefix="0" xfId="0"/>
    <xf numFmtId="0" fontId="5" fillId="0" borderId="1" pivotButton="0" quotePrefix="0" xfId="0"/>
    <xf numFmtId="0" fontId="0" fillId="0" borderId="1" applyAlignment="1" pivotButton="0" quotePrefix="0" xfId="0">
      <alignment horizontal="center"/>
    </xf>
    <xf numFmtId="0" fontId="0" fillId="0" borderId="1" pivotButton="0" quotePrefix="0" xfId="0"/>
    <xf numFmtId="0" fontId="4" fillId="5" borderId="1" pivotButton="0" quotePrefix="0" xfId="0"/>
    <xf numFmtId="0" fontId="0" fillId="0" borderId="1" applyAlignment="1" pivotButton="0" quotePrefix="0" xfId="0">
      <alignment vertical="top" wrapText="1"/>
    </xf>
    <xf numFmtId="0" fontId="9" fillId="0" borderId="0" pivotButton="0" quotePrefix="0" xfId="0"/>
    <xf numFmtId="0" fontId="5" fillId="0" borderId="0" pivotButton="0" quotePrefix="0" xfId="0"/>
    <xf numFmtId="165" fontId="5" fillId="5" borderId="0" applyAlignment="1" pivotButton="0" quotePrefix="0" xfId="0">
      <alignment horizontal="left"/>
    </xf>
    <xf numFmtId="165" fontId="4" fillId="5"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6" customWidth="1" min="1" max="1"/>
    <col width="110" customWidth="1" min="2" max="2"/>
  </cols>
  <sheetData>
    <row r="1">
      <c r="B1" s="1" t="inlineStr">
        <is>
          <t>Bid leveling template for subcontractor bids</t>
        </is>
      </c>
    </row>
    <row r="2">
      <c r="B2" s="2" t="inlineStr">
        <is>
          <t>One trade package per file. Three bidders are set up; copy a four-column bidder block to add more.</t>
        </is>
      </c>
    </row>
    <row r="4">
      <c r="B4" s="3" t="inlineStr">
        <is>
          <t>How to use it</t>
        </is>
      </c>
    </row>
    <row r="5" ht="30" customHeight="1">
      <c r="A5" s="4" t="inlineStr">
        <is>
          <t>1</t>
        </is>
      </c>
      <c r="B5" s="5" t="inlineStr">
        <is>
          <t>Build the scope before bids arrive. On "Bid tab", list every CSI MasterFormat section in the trade package (columns A to E): division, section number, scope item, unit and your estimated quantity.</t>
        </is>
      </c>
    </row>
    <row r="6" ht="30" customHeight="1">
      <c r="A6" s="4" t="inlineStr">
        <is>
          <t>2</t>
        </is>
      </c>
      <c r="B6" s="5" t="inlineStr">
        <is>
          <t>List the inclusions and exclusions you care about on "Scope sheet" and send the same list to every bidder with the invitation to bid.</t>
        </is>
      </c>
    </row>
    <row r="7" ht="30" customHeight="1">
      <c r="A7" s="4" t="inlineStr">
        <is>
          <t>3</t>
        </is>
      </c>
      <c r="B7" s="5" t="inlineStr">
        <is>
          <t>Enter each bid. For every row: the bidder's unit price (or lump sum with quantity 1), Y or N for whether the scope is included, and a note with the proposal page.</t>
        </is>
      </c>
    </row>
    <row r="8" ht="30" customHeight="1">
      <c r="A8" s="4" t="inlineStr">
        <is>
          <t>4</t>
        </is>
      </c>
      <c r="B8" s="5" t="inlineStr">
        <is>
          <t>Read the qualifications and cover letter. Any "by others", "excluded" or silent scope gets N. The extended amount for an N row stays blank on purpose.</t>
        </is>
      </c>
    </row>
    <row r="9" ht="30" customHeight="1">
      <c r="A9" s="4" t="inlineStr">
        <is>
          <t>5</t>
        </is>
      </c>
      <c r="B9" s="5" t="inlineStr">
        <is>
          <t>Check the plugs. Every N row is plugged at the median of the bidders who included it (row "Plugs for excluded scope"). Replace with your own estimate where the median is not credible.</t>
        </is>
      </c>
    </row>
    <row r="10" ht="30" customHeight="1">
      <c r="A10" s="4" t="inlineStr">
        <is>
          <t>6</t>
        </is>
      </c>
      <c r="B10" s="5" t="inlineStr">
        <is>
          <t>Review the variance columns. Lines far above or below the median are either errors, scope differences or unbalanced pricing. Ask the bidder before you award.</t>
        </is>
      </c>
    </row>
    <row r="11" ht="30" customHeight="1">
      <c r="A11" s="4" t="inlineStr">
        <is>
          <t>7</t>
        </is>
      </c>
      <c r="B11" s="5" t="inlineStr">
        <is>
          <t>Complete "Award memo": recommended bidder, leveled total, adjustments, open clarifications and who approved. The award decision stays with your team.</t>
        </is>
      </c>
    </row>
    <row r="13">
      <c r="B13" s="2" t="inlineStr">
        <is>
          <t>Cell colors: white cells are inputs, grey cells are formulas. No macros.</t>
        </is>
      </c>
    </row>
    <row r="14">
      <c r="B14" s="6" t="inlineStr">
        <is>
          <t>Sample rows on "Bid tab" are illustrative (a Division 09 interiors package). Delete them before you use the file on a live bid.</t>
        </is>
      </c>
    </row>
    <row r="16">
      <c r="B16" s="7" t="inlineStr">
        <is>
          <t>Bid leveling template by BAU AI (bauai.co/resources/bid-leveling/bid-leveling-template). Free to use and adapt. Sample rows are illustrative, not real bids.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37"/>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10" customWidth="1" min="1" max="1"/>
    <col width="11" customWidth="1" min="2" max="2"/>
    <col width="34" customWidth="1" min="3" max="3"/>
    <col width="7" customWidth="1" min="4" max="4"/>
    <col width="11" customWidth="1" min="5" max="5"/>
    <col width="11" customWidth="1" min="6" max="6"/>
    <col width="14" customWidth="1" min="7" max="7"/>
    <col width="8" customWidth="1" min="8" max="8"/>
    <col width="28" customWidth="1" min="9" max="9"/>
    <col width="11" customWidth="1" min="10" max="10"/>
    <col width="14" customWidth="1" min="11" max="11"/>
    <col width="8" customWidth="1" min="12" max="12"/>
    <col width="28" customWidth="1" min="13" max="13"/>
    <col width="11" customWidth="1" min="14" max="14"/>
    <col width="14" customWidth="1" min="15" max="15"/>
    <col width="8" customWidth="1" min="16" max="16"/>
    <col width="28" customWidth="1" min="17" max="17"/>
    <col width="15" customWidth="1" min="18" max="18"/>
    <col width="12" customWidth="1" min="19" max="19"/>
    <col width="12" customWidth="1" min="20" max="20"/>
    <col width="12" customWidth="1" min="21" max="21"/>
  </cols>
  <sheetData>
    <row r="1">
      <c r="A1" s="8" t="inlineStr">
        <is>
          <t>Bid tab: [Project name], [Trade package]</t>
        </is>
      </c>
    </row>
    <row r="2">
      <c r="A2" s="2" t="inlineStr">
        <is>
          <t>Sample rows 6 to 13 are illustrative. Enter Y or N in "Incl.". Extended, median, variance and totals are formulas.</t>
        </is>
      </c>
    </row>
    <row r="4">
      <c r="A4" s="9" t="inlineStr">
        <is>
          <t>Scope (your estimate)</t>
        </is>
      </c>
      <c r="B4" s="9" t="n"/>
      <c r="C4" s="9" t="n"/>
      <c r="D4" s="9" t="n"/>
      <c r="E4" s="9" t="n"/>
      <c r="F4" s="9" t="inlineStr">
        <is>
          <t>Bidder A</t>
        </is>
      </c>
      <c r="G4" s="9" t="n"/>
      <c r="H4" s="9" t="n"/>
      <c r="I4" s="9" t="n"/>
      <c r="J4" s="9" t="inlineStr">
        <is>
          <t>Bidder B</t>
        </is>
      </c>
      <c r="K4" s="9" t="n"/>
      <c r="L4" s="9" t="n"/>
      <c r="M4" s="9" t="n"/>
      <c r="N4" s="9" t="inlineStr">
        <is>
          <t>Bidder C</t>
        </is>
      </c>
      <c r="O4" s="9" t="n"/>
      <c r="P4" s="9" t="n"/>
      <c r="Q4" s="9" t="n"/>
      <c r="R4" s="9" t="inlineStr">
        <is>
          <t>Comparison</t>
        </is>
      </c>
      <c r="S4" s="9" t="n"/>
      <c r="T4" s="9" t="n"/>
      <c r="U4" s="9" t="n"/>
    </row>
    <row r="5" ht="30" customHeight="1">
      <c r="A5" s="10" t="inlineStr">
        <is>
          <t>CSI division</t>
        </is>
      </c>
      <c r="B5" s="10" t="inlineStr">
        <is>
          <t>Section</t>
        </is>
      </c>
      <c r="C5" s="10" t="inlineStr">
        <is>
          <t>Scope item</t>
        </is>
      </c>
      <c r="D5" s="10" t="inlineStr">
        <is>
          <t>Unit</t>
        </is>
      </c>
      <c r="E5" s="10" t="inlineStr">
        <is>
          <t>Quantity</t>
        </is>
      </c>
      <c r="F5" s="10" t="inlineStr">
        <is>
          <t>Unit price</t>
        </is>
      </c>
      <c r="G5" s="10" t="inlineStr">
        <is>
          <t>Extended</t>
        </is>
      </c>
      <c r="H5" s="10" t="inlineStr">
        <is>
          <t>Incl. Y/N</t>
        </is>
      </c>
      <c r="I5" s="10" t="inlineStr">
        <is>
          <t>Note (proposal page)</t>
        </is>
      </c>
      <c r="J5" s="10" t="inlineStr">
        <is>
          <t>Unit price</t>
        </is>
      </c>
      <c r="K5" s="10" t="inlineStr">
        <is>
          <t>Extended</t>
        </is>
      </c>
      <c r="L5" s="10" t="inlineStr">
        <is>
          <t>Incl. Y/N</t>
        </is>
      </c>
      <c r="M5" s="10" t="inlineStr">
        <is>
          <t>Note (proposal page)</t>
        </is>
      </c>
      <c r="N5" s="10" t="inlineStr">
        <is>
          <t>Unit price</t>
        </is>
      </c>
      <c r="O5" s="10" t="inlineStr">
        <is>
          <t>Extended</t>
        </is>
      </c>
      <c r="P5" s="10" t="inlineStr">
        <is>
          <t>Incl. Y/N</t>
        </is>
      </c>
      <c r="Q5" s="10" t="inlineStr">
        <is>
          <t>Note (proposal page)</t>
        </is>
      </c>
      <c r="R5" s="10" t="inlineStr">
        <is>
          <t>Median extended</t>
        </is>
      </c>
      <c r="S5" s="10" t="inlineStr">
        <is>
          <t>Variance A</t>
        </is>
      </c>
      <c r="T5" s="10" t="inlineStr">
        <is>
          <t>Variance B</t>
        </is>
      </c>
      <c r="U5" s="10" t="inlineStr">
        <is>
          <t>Variance C</t>
        </is>
      </c>
    </row>
    <row r="6">
      <c r="A6" s="11" t="inlineStr">
        <is>
          <t>09</t>
        </is>
      </c>
      <c r="B6" s="11" t="inlineStr">
        <is>
          <t>09 21 16</t>
        </is>
      </c>
      <c r="C6" s="11" t="inlineStr">
        <is>
          <t>Gypsum board assemblies, walls</t>
        </is>
      </c>
      <c r="D6" s="11" t="inlineStr">
        <is>
          <t>SF</t>
        </is>
      </c>
      <c r="E6" s="12" t="n">
        <v>42000</v>
      </c>
      <c r="F6" s="13" t="n">
        <v>20</v>
      </c>
      <c r="G6" s="14">
        <f>IF(AND(H6="Y",ISNUMBER(F6),ISNUMBER($E6)),$E6*F6,"")</f>
        <v/>
      </c>
      <c r="H6" s="15" t="inlineStr">
        <is>
          <t>Y</t>
        </is>
      </c>
      <c r="I6" s="11" t="n"/>
      <c r="J6" s="13" t="n">
        <v>20.7</v>
      </c>
      <c r="K6" s="14">
        <f>IF(AND(L6="Y",ISNUMBER(J6),ISNUMBER($E6)),$E6*J6,"")</f>
        <v/>
      </c>
      <c r="L6" s="15" t="inlineStr">
        <is>
          <t>Y</t>
        </is>
      </c>
      <c r="M6" s="11" t="n"/>
      <c r="N6" s="13" t="n">
        <v>26.75</v>
      </c>
      <c r="O6" s="14">
        <f>IF(AND(P6="Y",ISNUMBER(N6),ISNUMBER($E6)),$E6*N6,"")</f>
        <v/>
      </c>
      <c r="P6" s="15" t="inlineStr">
        <is>
          <t>Y</t>
        </is>
      </c>
      <c r="Q6" s="11" t="inlineStr">
        <is>
          <t>Level 5 finish carried throughout</t>
        </is>
      </c>
      <c r="R6" s="14">
        <f>IF(COUNT(G6,K6,O6)=0,"",MEDIAN(G6,K6,O6))</f>
        <v/>
      </c>
      <c r="S6" s="16">
        <f>IF(OR(G6="",R6="",N(R6)=0),"",G6/R6-1)</f>
        <v/>
      </c>
      <c r="T6" s="16">
        <f>IF(OR(K6="",R6="",N(R6)=0),"",K6/R6-1)</f>
        <v/>
      </c>
      <c r="U6" s="16">
        <f>IF(OR(O6="",R6="",N(R6)=0),"",O6/R6-1)</f>
        <v/>
      </c>
    </row>
    <row r="7">
      <c r="A7" s="11" t="inlineStr">
        <is>
          <t>09</t>
        </is>
      </c>
      <c r="B7" s="11" t="inlineStr">
        <is>
          <t>09 22 16</t>
        </is>
      </c>
      <c r="C7" s="11" t="inlineStr">
        <is>
          <t>Non-structural metal framing</t>
        </is>
      </c>
      <c r="D7" s="11" t="inlineStr">
        <is>
          <t>SF</t>
        </is>
      </c>
      <c r="E7" s="12" t="n">
        <v>42000</v>
      </c>
      <c r="F7" s="13" t="n">
        <v>9.800000000000001</v>
      </c>
      <c r="G7" s="14">
        <f>IF(AND(H7="Y",ISNUMBER(F7),ISNUMBER($E7)),$E7*F7,"")</f>
        <v/>
      </c>
      <c r="H7" s="15" t="inlineStr">
        <is>
          <t>Y</t>
        </is>
      </c>
      <c r="I7" s="11" t="n"/>
      <c r="J7" s="13" t="n">
        <v>9.5</v>
      </c>
      <c r="K7" s="14">
        <f>IF(AND(L7="Y",ISNUMBER(J7),ISNUMBER($E7)),$E7*J7,"")</f>
        <v/>
      </c>
      <c r="L7" s="15" t="inlineStr">
        <is>
          <t>Y</t>
        </is>
      </c>
      <c r="M7" s="11" t="n"/>
      <c r="N7" s="13" t="n">
        <v>10.1</v>
      </c>
      <c r="O7" s="14">
        <f>IF(AND(P7="Y",ISNUMBER(N7),ISNUMBER($E7)),$E7*N7,"")</f>
        <v/>
      </c>
      <c r="P7" s="15" t="inlineStr">
        <is>
          <t>Y</t>
        </is>
      </c>
      <c r="Q7" s="11" t="n"/>
      <c r="R7" s="14">
        <f>IF(COUNT(G7,K7,O7)=0,"",MEDIAN(G7,K7,O7))</f>
        <v/>
      </c>
      <c r="S7" s="16">
        <f>IF(OR(G7="",R7="",N(R7)=0),"",G7/R7-1)</f>
        <v/>
      </c>
      <c r="T7" s="16">
        <f>IF(OR(K7="",R7="",N(R7)=0),"",K7/R7-1)</f>
        <v/>
      </c>
      <c r="U7" s="16">
        <f>IF(OR(O7="",R7="",N(R7)=0),"",O7/R7-1)</f>
        <v/>
      </c>
    </row>
    <row r="8">
      <c r="A8" s="11" t="inlineStr">
        <is>
          <t>09</t>
        </is>
      </c>
      <c r="B8" s="11" t="inlineStr">
        <is>
          <t>09 51 13</t>
        </is>
      </c>
      <c r="C8" s="11" t="inlineStr">
        <is>
          <t>Acoustical panel ceilings</t>
        </is>
      </c>
      <c r="D8" s="11" t="inlineStr">
        <is>
          <t>SF</t>
        </is>
      </c>
      <c r="E8" s="12" t="n">
        <v>18500</v>
      </c>
      <c r="F8" s="13" t="n">
        <v>9.949999999999999</v>
      </c>
      <c r="G8" s="14">
        <f>IF(AND(H8="Y",ISNUMBER(F8),ISNUMBER($E8)),$E8*F8,"")</f>
        <v/>
      </c>
      <c r="H8" s="15" t="inlineStr">
        <is>
          <t>Y</t>
        </is>
      </c>
      <c r="I8" s="11" t="n"/>
      <c r="J8" s="13" t="n">
        <v>10.4</v>
      </c>
      <c r="K8" s="14">
        <f>IF(AND(L8="Y",ISNUMBER(J8),ISNUMBER($E8)),$E8*J8,"")</f>
        <v/>
      </c>
      <c r="L8" s="15" t="inlineStr">
        <is>
          <t>Y</t>
        </is>
      </c>
      <c r="M8" s="11" t="n"/>
      <c r="N8" s="13" t="n"/>
      <c r="O8" s="14">
        <f>IF(AND(P8="Y",ISNUMBER(N8),ISNUMBER($E8)),$E8*N8,"")</f>
        <v/>
      </c>
      <c r="P8" s="15" t="inlineStr">
        <is>
          <t>N</t>
        </is>
      </c>
      <c r="Q8" s="11" t="inlineStr">
        <is>
          <t>Excluded, qualification 4</t>
        </is>
      </c>
      <c r="R8" s="14">
        <f>IF(COUNT(G8,K8,O8)=0,"",MEDIAN(G8,K8,O8))</f>
        <v/>
      </c>
      <c r="S8" s="16">
        <f>IF(OR(G8="",R8="",N(R8)=0),"",G8/R8-1)</f>
        <v/>
      </c>
      <c r="T8" s="16">
        <f>IF(OR(K8="",R8="",N(R8)=0),"",K8/R8-1)</f>
        <v/>
      </c>
      <c r="U8" s="16">
        <f>IF(OR(O8="",R8="",N(R8)=0),"",O8/R8-1)</f>
        <v/>
      </c>
    </row>
    <row r="9">
      <c r="A9" s="11" t="inlineStr">
        <is>
          <t>09</t>
        </is>
      </c>
      <c r="B9" s="11" t="inlineStr">
        <is>
          <t>09 65 13</t>
        </is>
      </c>
      <c r="C9" s="11" t="inlineStr">
        <is>
          <t>Resilient base</t>
        </is>
      </c>
      <c r="D9" s="11" t="inlineStr">
        <is>
          <t>LF</t>
        </is>
      </c>
      <c r="E9" s="12" t="n">
        <v>6200</v>
      </c>
      <c r="F9" s="13" t="n">
        <v>9.050000000000001</v>
      </c>
      <c r="G9" s="14">
        <f>IF(AND(H9="Y",ISNUMBER(F9),ISNUMBER($E9)),$E9*F9,"")</f>
        <v/>
      </c>
      <c r="H9" s="15" t="inlineStr">
        <is>
          <t>Y</t>
        </is>
      </c>
      <c r="I9" s="11" t="n"/>
      <c r="J9" s="13" t="n">
        <v>7.75</v>
      </c>
      <c r="K9" s="14">
        <f>IF(AND(L9="Y",ISNUMBER(J9),ISNUMBER($E9)),$E9*J9,"")</f>
        <v/>
      </c>
      <c r="L9" s="15" t="inlineStr">
        <is>
          <t>Y</t>
        </is>
      </c>
      <c r="M9" s="11" t="n"/>
      <c r="N9" s="13" t="n">
        <v>11.5</v>
      </c>
      <c r="O9" s="14">
        <f>IF(AND(P9="Y",ISNUMBER(N9),ISNUMBER($E9)),$E9*N9,"")</f>
        <v/>
      </c>
      <c r="P9" s="15" t="inlineStr">
        <is>
          <t>Y</t>
        </is>
      </c>
      <c r="Q9" s="11" t="n"/>
      <c r="R9" s="14">
        <f>IF(COUNT(G9,K9,O9)=0,"",MEDIAN(G9,K9,O9))</f>
        <v/>
      </c>
      <c r="S9" s="16">
        <f>IF(OR(G9="",R9="",N(R9)=0),"",G9/R9-1)</f>
        <v/>
      </c>
      <c r="T9" s="16">
        <f>IF(OR(K9="",R9="",N(R9)=0),"",K9/R9-1)</f>
        <v/>
      </c>
      <c r="U9" s="16">
        <f>IF(OR(O9="",R9="",N(R9)=0),"",O9/R9-1)</f>
        <v/>
      </c>
    </row>
    <row r="10">
      <c r="A10" s="11" t="inlineStr">
        <is>
          <t>09</t>
        </is>
      </c>
      <c r="B10" s="11" t="inlineStr">
        <is>
          <t>09 67 23</t>
        </is>
      </c>
      <c r="C10" s="11" t="inlineStr">
        <is>
          <t>Resinous flooring, loading dock</t>
        </is>
      </c>
      <c r="D10" s="11" t="inlineStr">
        <is>
          <t>SF</t>
        </is>
      </c>
      <c r="E10" s="12" t="n">
        <v>3400</v>
      </c>
      <c r="F10" s="13" t="n"/>
      <c r="G10" s="14">
        <f>IF(AND(H10="Y",ISNUMBER(F10),ISNUMBER($E10)),$E10*F10,"")</f>
        <v/>
      </c>
      <c r="H10" s="15" t="inlineStr">
        <is>
          <t>N</t>
        </is>
      </c>
      <c r="I10" s="11" t="inlineStr">
        <is>
          <t>Not mentioned in proposal</t>
        </is>
      </c>
      <c r="J10" s="13" t="n">
        <v>27.2</v>
      </c>
      <c r="K10" s="14">
        <f>IF(AND(L10="Y",ISNUMBER(J10),ISNUMBER($E10)),$E10*J10,"")</f>
        <v/>
      </c>
      <c r="L10" s="15" t="inlineStr">
        <is>
          <t>Y</t>
        </is>
      </c>
      <c r="M10" s="11" t="n"/>
      <c r="N10" s="13" t="n">
        <v>30.6</v>
      </c>
      <c r="O10" s="14">
        <f>IF(AND(P10="Y",ISNUMBER(N10),ISNUMBER($E10)),$E10*N10,"")</f>
        <v/>
      </c>
      <c r="P10" s="15" t="inlineStr">
        <is>
          <t>Y</t>
        </is>
      </c>
      <c r="Q10" s="11" t="n"/>
      <c r="R10" s="14">
        <f>IF(COUNT(G10,K10,O10)=0,"",MEDIAN(G10,K10,O10))</f>
        <v/>
      </c>
      <c r="S10" s="16">
        <f>IF(OR(G10="",R10="",N(R10)=0),"",G10/R10-1)</f>
        <v/>
      </c>
      <c r="T10" s="16">
        <f>IF(OR(K10="",R10="",N(R10)=0),"",K10/R10-1)</f>
        <v/>
      </c>
      <c r="U10" s="16">
        <f>IF(OR(O10="",R10="",N(R10)=0),"",O10/R10-1)</f>
        <v/>
      </c>
    </row>
    <row r="11">
      <c r="A11" s="11" t="inlineStr">
        <is>
          <t>09</t>
        </is>
      </c>
      <c r="B11" s="11" t="inlineStr">
        <is>
          <t>09 91 23</t>
        </is>
      </c>
      <c r="C11" s="11" t="inlineStr">
        <is>
          <t>Interior painting</t>
        </is>
      </c>
      <c r="D11" s="11" t="inlineStr">
        <is>
          <t>SF</t>
        </is>
      </c>
      <c r="E11" s="12" t="n">
        <v>96000</v>
      </c>
      <c r="F11" s="13" t="n">
        <v>2.9</v>
      </c>
      <c r="G11" s="14">
        <f>IF(AND(H11="Y",ISNUMBER(F11),ISNUMBER($E11)),$E11*F11,"")</f>
        <v/>
      </c>
      <c r="H11" s="15" t="inlineStr">
        <is>
          <t>Y</t>
        </is>
      </c>
      <c r="I11" s="11" t="n"/>
      <c r="J11" s="13" t="n">
        <v>2.95</v>
      </c>
      <c r="K11" s="14">
        <f>IF(AND(L11="Y",ISNUMBER(J11),ISNUMBER($E11)),$E11*J11,"")</f>
        <v/>
      </c>
      <c r="L11" s="15" t="inlineStr">
        <is>
          <t>Y</t>
        </is>
      </c>
      <c r="M11" s="11" t="n"/>
      <c r="N11" s="13" t="n">
        <v>3.05</v>
      </c>
      <c r="O11" s="14">
        <f>IF(AND(P11="Y",ISNUMBER(N11),ISNUMBER($E11)),$E11*N11,"")</f>
        <v/>
      </c>
      <c r="P11" s="15" t="inlineStr">
        <is>
          <t>Y</t>
        </is>
      </c>
      <c r="Q11" s="11" t="n"/>
      <c r="R11" s="14">
        <f>IF(COUNT(G11,K11,O11)=0,"",MEDIAN(G11,K11,O11))</f>
        <v/>
      </c>
      <c r="S11" s="16">
        <f>IF(OR(G11="",R11="",N(R11)=0),"",G11/R11-1)</f>
        <v/>
      </c>
      <c r="T11" s="16">
        <f>IF(OR(K11="",R11="",N(R11)=0),"",K11/R11-1)</f>
        <v/>
      </c>
      <c r="U11" s="16">
        <f>IF(OR(O11="",R11="",N(R11)=0),"",O11/R11-1)</f>
        <v/>
      </c>
    </row>
    <row r="12">
      <c r="A12" s="11" t="inlineStr">
        <is>
          <t>07</t>
        </is>
      </c>
      <c r="B12" s="11" t="inlineStr">
        <is>
          <t>07 84 00</t>
        </is>
      </c>
      <c r="C12" s="11" t="inlineStr">
        <is>
          <t>Firestopping at rated walls</t>
        </is>
      </c>
      <c r="D12" s="11" t="inlineStr">
        <is>
          <t>LS</t>
        </is>
      </c>
      <c r="E12" s="12" t="n">
        <v>1</v>
      </c>
      <c r="F12" s="13" t="n">
        <v>18500</v>
      </c>
      <c r="G12" s="14">
        <f>IF(AND(H12="Y",ISNUMBER(F12),ISNUMBER($E12)),$E12*F12,"")</f>
        <v/>
      </c>
      <c r="H12" s="15" t="inlineStr">
        <is>
          <t>Y</t>
        </is>
      </c>
      <c r="I12" s="11" t="n"/>
      <c r="J12" s="13" t="n"/>
      <c r="K12" s="14">
        <f>IF(AND(L12="Y",ISNUMBER(J12),ISNUMBER($E12)),$E12*J12,"")</f>
        <v/>
      </c>
      <c r="L12" s="15" t="inlineStr">
        <is>
          <t>N</t>
        </is>
      </c>
      <c r="M12" s="11" t="inlineStr">
        <is>
          <t>By others per cover letter</t>
        </is>
      </c>
      <c r="N12" s="13" t="n">
        <v>22000</v>
      </c>
      <c r="O12" s="14">
        <f>IF(AND(P12="Y",ISNUMBER(N12),ISNUMBER($E12)),$E12*N12,"")</f>
        <v/>
      </c>
      <c r="P12" s="15" t="inlineStr">
        <is>
          <t>Y</t>
        </is>
      </c>
      <c r="Q12" s="11" t="n"/>
      <c r="R12" s="14">
        <f>IF(COUNT(G12,K12,O12)=0,"",MEDIAN(G12,K12,O12))</f>
        <v/>
      </c>
      <c r="S12" s="16">
        <f>IF(OR(G12="",R12="",N(R12)=0),"",G12/R12-1)</f>
        <v/>
      </c>
      <c r="T12" s="16">
        <f>IF(OR(K12="",R12="",N(R12)=0),"",K12/R12-1)</f>
        <v/>
      </c>
      <c r="U12" s="16">
        <f>IF(OR(O12="",R12="",N(R12)=0),"",O12/R12-1)</f>
        <v/>
      </c>
    </row>
    <row r="13">
      <c r="A13" s="11" t="inlineStr">
        <is>
          <t>01</t>
        </is>
      </c>
      <c r="B13" s="11" t="inlineStr">
        <is>
          <t>01 74 00</t>
        </is>
      </c>
      <c r="C13" s="11" t="inlineStr">
        <is>
          <t>Final cleaning, trade areas</t>
        </is>
      </c>
      <c r="D13" s="11" t="inlineStr">
        <is>
          <t>LS</t>
        </is>
      </c>
      <c r="E13" s="12" t="n">
        <v>1</v>
      </c>
      <c r="F13" s="13" t="n">
        <v>6500</v>
      </c>
      <c r="G13" s="14">
        <f>IF(AND(H13="Y",ISNUMBER(F13),ISNUMBER($E13)),$E13*F13,"")</f>
        <v/>
      </c>
      <c r="H13" s="15" t="inlineStr">
        <is>
          <t>Y</t>
        </is>
      </c>
      <c r="I13" s="11" t="n"/>
      <c r="J13" s="13" t="n">
        <v>5800</v>
      </c>
      <c r="K13" s="14">
        <f>IF(AND(L13="Y",ISNUMBER(J13),ISNUMBER($E13)),$E13*J13,"")</f>
        <v/>
      </c>
      <c r="L13" s="15" t="inlineStr">
        <is>
          <t>Y</t>
        </is>
      </c>
      <c r="M13" s="11" t="n"/>
      <c r="N13" s="13" t="n"/>
      <c r="O13" s="14">
        <f>IF(AND(P13="Y",ISNUMBER(N13),ISNUMBER($E13)),$E13*N13,"")</f>
        <v/>
      </c>
      <c r="P13" s="15" t="inlineStr">
        <is>
          <t>N</t>
        </is>
      </c>
      <c r="Q13" s="11" t="inlineStr">
        <is>
          <t>Excluded</t>
        </is>
      </c>
      <c r="R13" s="14">
        <f>IF(COUNT(G13,K13,O13)=0,"",MEDIAN(G13,K13,O13))</f>
        <v/>
      </c>
      <c r="S13" s="16">
        <f>IF(OR(G13="",R13="",N(R13)=0),"",G13/R13-1)</f>
        <v/>
      </c>
      <c r="T13" s="16">
        <f>IF(OR(K13="",R13="",N(R13)=0),"",K13/R13-1)</f>
        <v/>
      </c>
      <c r="U13" s="16">
        <f>IF(OR(O13="",R13="",N(R13)=0),"",O13/R13-1)</f>
        <v/>
      </c>
    </row>
    <row r="14">
      <c r="A14" s="11" t="n"/>
      <c r="B14" s="11" t="n"/>
      <c r="C14" s="11" t="n"/>
      <c r="D14" s="11" t="n"/>
      <c r="E14" s="12" t="n"/>
      <c r="F14" s="13" t="n"/>
      <c r="G14" s="14">
        <f>IF(AND(H14="Y",ISNUMBER(F14),ISNUMBER($E14)),$E14*F14,"")</f>
        <v/>
      </c>
      <c r="H14" s="15" t="n"/>
      <c r="I14" s="11" t="n"/>
      <c r="J14" s="13" t="n"/>
      <c r="K14" s="14">
        <f>IF(AND(L14="Y",ISNUMBER(J14),ISNUMBER($E14)),$E14*J14,"")</f>
        <v/>
      </c>
      <c r="L14" s="15" t="n"/>
      <c r="M14" s="11" t="n"/>
      <c r="N14" s="13" t="n"/>
      <c r="O14" s="14">
        <f>IF(AND(P14="Y",ISNUMBER(N14),ISNUMBER($E14)),$E14*N14,"")</f>
        <v/>
      </c>
      <c r="P14" s="15" t="n"/>
      <c r="Q14" s="11" t="n"/>
      <c r="R14" s="14">
        <f>IF(COUNT(G14,K14,O14)=0,"",MEDIAN(G14,K14,O14))</f>
        <v/>
      </c>
      <c r="S14" s="16">
        <f>IF(OR(G14="",R14="",N(R14)=0),"",G14/R14-1)</f>
        <v/>
      </c>
      <c r="T14" s="16">
        <f>IF(OR(K14="",R14="",N(R14)=0),"",K14/R14-1)</f>
        <v/>
      </c>
      <c r="U14" s="16">
        <f>IF(OR(O14="",R14="",N(R14)=0),"",O14/R14-1)</f>
        <v/>
      </c>
    </row>
    <row r="15">
      <c r="A15" s="11" t="n"/>
      <c r="B15" s="11" t="n"/>
      <c r="C15" s="11" t="n"/>
      <c r="D15" s="11" t="n"/>
      <c r="E15" s="12" t="n"/>
      <c r="F15" s="13" t="n"/>
      <c r="G15" s="14">
        <f>IF(AND(H15="Y",ISNUMBER(F15),ISNUMBER($E15)),$E15*F15,"")</f>
        <v/>
      </c>
      <c r="H15" s="15" t="n"/>
      <c r="I15" s="11" t="n"/>
      <c r="J15" s="13" t="n"/>
      <c r="K15" s="14">
        <f>IF(AND(L15="Y",ISNUMBER(J15),ISNUMBER($E15)),$E15*J15,"")</f>
        <v/>
      </c>
      <c r="L15" s="15" t="n"/>
      <c r="M15" s="11" t="n"/>
      <c r="N15" s="13" t="n"/>
      <c r="O15" s="14">
        <f>IF(AND(P15="Y",ISNUMBER(N15),ISNUMBER($E15)),$E15*N15,"")</f>
        <v/>
      </c>
      <c r="P15" s="15" t="n"/>
      <c r="Q15" s="11" t="n"/>
      <c r="R15" s="14">
        <f>IF(COUNT(G15,K15,O15)=0,"",MEDIAN(G15,K15,O15))</f>
        <v/>
      </c>
      <c r="S15" s="16">
        <f>IF(OR(G15="",R15="",N(R15)=0),"",G15/R15-1)</f>
        <v/>
      </c>
      <c r="T15" s="16">
        <f>IF(OR(K15="",R15="",N(R15)=0),"",K15/R15-1)</f>
        <v/>
      </c>
      <c r="U15" s="16">
        <f>IF(OR(O15="",R15="",N(R15)=0),"",O15/R15-1)</f>
        <v/>
      </c>
    </row>
    <row r="16">
      <c r="A16" s="11" t="n"/>
      <c r="B16" s="11" t="n"/>
      <c r="C16" s="11" t="n"/>
      <c r="D16" s="11" t="n"/>
      <c r="E16" s="12" t="n"/>
      <c r="F16" s="13" t="n"/>
      <c r="G16" s="14">
        <f>IF(AND(H16="Y",ISNUMBER(F16),ISNUMBER($E16)),$E16*F16,"")</f>
        <v/>
      </c>
      <c r="H16" s="15" t="n"/>
      <c r="I16" s="11" t="n"/>
      <c r="J16" s="13" t="n"/>
      <c r="K16" s="14">
        <f>IF(AND(L16="Y",ISNUMBER(J16),ISNUMBER($E16)),$E16*J16,"")</f>
        <v/>
      </c>
      <c r="L16" s="15" t="n"/>
      <c r="M16" s="11" t="n"/>
      <c r="N16" s="13" t="n"/>
      <c r="O16" s="14">
        <f>IF(AND(P16="Y",ISNUMBER(N16),ISNUMBER($E16)),$E16*N16,"")</f>
        <v/>
      </c>
      <c r="P16" s="15" t="n"/>
      <c r="Q16" s="11" t="n"/>
      <c r="R16" s="14">
        <f>IF(COUNT(G16,K16,O16)=0,"",MEDIAN(G16,K16,O16))</f>
        <v/>
      </c>
      <c r="S16" s="16">
        <f>IF(OR(G16="",R16="",N(R16)=0),"",G16/R16-1)</f>
        <v/>
      </c>
      <c r="T16" s="16">
        <f>IF(OR(K16="",R16="",N(R16)=0),"",K16/R16-1)</f>
        <v/>
      </c>
      <c r="U16" s="16">
        <f>IF(OR(O16="",R16="",N(R16)=0),"",O16/R16-1)</f>
        <v/>
      </c>
    </row>
    <row r="17">
      <c r="A17" s="11" t="n"/>
      <c r="B17" s="11" t="n"/>
      <c r="C17" s="11" t="n"/>
      <c r="D17" s="11" t="n"/>
      <c r="E17" s="12" t="n"/>
      <c r="F17" s="13" t="n"/>
      <c r="G17" s="14">
        <f>IF(AND(H17="Y",ISNUMBER(F17),ISNUMBER($E17)),$E17*F17,"")</f>
        <v/>
      </c>
      <c r="H17" s="15" t="n"/>
      <c r="I17" s="11" t="n"/>
      <c r="J17" s="13" t="n"/>
      <c r="K17" s="14">
        <f>IF(AND(L17="Y",ISNUMBER(J17),ISNUMBER($E17)),$E17*J17,"")</f>
        <v/>
      </c>
      <c r="L17" s="15" t="n"/>
      <c r="M17" s="11" t="n"/>
      <c r="N17" s="13" t="n"/>
      <c r="O17" s="14">
        <f>IF(AND(P17="Y",ISNUMBER(N17),ISNUMBER($E17)),$E17*N17,"")</f>
        <v/>
      </c>
      <c r="P17" s="15" t="n"/>
      <c r="Q17" s="11" t="n"/>
      <c r="R17" s="14">
        <f>IF(COUNT(G17,K17,O17)=0,"",MEDIAN(G17,K17,O17))</f>
        <v/>
      </c>
      <c r="S17" s="16">
        <f>IF(OR(G17="",R17="",N(R17)=0),"",G17/R17-1)</f>
        <v/>
      </c>
      <c r="T17" s="16">
        <f>IF(OR(K17="",R17="",N(R17)=0),"",K17/R17-1)</f>
        <v/>
      </c>
      <c r="U17" s="16">
        <f>IF(OR(O17="",R17="",N(R17)=0),"",O17/R17-1)</f>
        <v/>
      </c>
    </row>
    <row r="18">
      <c r="A18" s="11" t="n"/>
      <c r="B18" s="11" t="n"/>
      <c r="C18" s="11" t="n"/>
      <c r="D18" s="11" t="n"/>
      <c r="E18" s="12" t="n"/>
      <c r="F18" s="13" t="n"/>
      <c r="G18" s="14">
        <f>IF(AND(H18="Y",ISNUMBER(F18),ISNUMBER($E18)),$E18*F18,"")</f>
        <v/>
      </c>
      <c r="H18" s="15" t="n"/>
      <c r="I18" s="11" t="n"/>
      <c r="J18" s="13" t="n"/>
      <c r="K18" s="14">
        <f>IF(AND(L18="Y",ISNUMBER(J18),ISNUMBER($E18)),$E18*J18,"")</f>
        <v/>
      </c>
      <c r="L18" s="15" t="n"/>
      <c r="M18" s="11" t="n"/>
      <c r="N18" s="13" t="n"/>
      <c r="O18" s="14">
        <f>IF(AND(P18="Y",ISNUMBER(N18),ISNUMBER($E18)),$E18*N18,"")</f>
        <v/>
      </c>
      <c r="P18" s="15" t="n"/>
      <c r="Q18" s="11" t="n"/>
      <c r="R18" s="14">
        <f>IF(COUNT(G18,K18,O18)=0,"",MEDIAN(G18,K18,O18))</f>
        <v/>
      </c>
      <c r="S18" s="16">
        <f>IF(OR(G18="",R18="",N(R18)=0),"",G18/R18-1)</f>
        <v/>
      </c>
      <c r="T18" s="16">
        <f>IF(OR(K18="",R18="",N(R18)=0),"",K18/R18-1)</f>
        <v/>
      </c>
      <c r="U18" s="16">
        <f>IF(OR(O18="",R18="",N(R18)=0),"",O18/R18-1)</f>
        <v/>
      </c>
    </row>
    <row r="19">
      <c r="A19" s="11" t="n"/>
      <c r="B19" s="11" t="n"/>
      <c r="C19" s="11" t="n"/>
      <c r="D19" s="11" t="n"/>
      <c r="E19" s="12" t="n"/>
      <c r="F19" s="13" t="n"/>
      <c r="G19" s="14">
        <f>IF(AND(H19="Y",ISNUMBER(F19),ISNUMBER($E19)),$E19*F19,"")</f>
        <v/>
      </c>
      <c r="H19" s="15" t="n"/>
      <c r="I19" s="11" t="n"/>
      <c r="J19" s="13" t="n"/>
      <c r="K19" s="14">
        <f>IF(AND(L19="Y",ISNUMBER(J19),ISNUMBER($E19)),$E19*J19,"")</f>
        <v/>
      </c>
      <c r="L19" s="15" t="n"/>
      <c r="M19" s="11" t="n"/>
      <c r="N19" s="13" t="n"/>
      <c r="O19" s="14">
        <f>IF(AND(P19="Y",ISNUMBER(N19),ISNUMBER($E19)),$E19*N19,"")</f>
        <v/>
      </c>
      <c r="P19" s="15" t="n"/>
      <c r="Q19" s="11" t="n"/>
      <c r="R19" s="14">
        <f>IF(COUNT(G19,K19,O19)=0,"",MEDIAN(G19,K19,O19))</f>
        <v/>
      </c>
      <c r="S19" s="16">
        <f>IF(OR(G19="",R19="",N(R19)=0),"",G19/R19-1)</f>
        <v/>
      </c>
      <c r="T19" s="16">
        <f>IF(OR(K19="",R19="",N(R19)=0),"",K19/R19-1)</f>
        <v/>
      </c>
      <c r="U19" s="16">
        <f>IF(OR(O19="",R19="",N(R19)=0),"",O19/R19-1)</f>
        <v/>
      </c>
    </row>
    <row r="20">
      <c r="A20" s="11" t="n"/>
      <c r="B20" s="11" t="n"/>
      <c r="C20" s="11" t="n"/>
      <c r="D20" s="11" t="n"/>
      <c r="E20" s="12" t="n"/>
      <c r="F20" s="13" t="n"/>
      <c r="G20" s="14">
        <f>IF(AND(H20="Y",ISNUMBER(F20),ISNUMBER($E20)),$E20*F20,"")</f>
        <v/>
      </c>
      <c r="H20" s="15" t="n"/>
      <c r="I20" s="11" t="n"/>
      <c r="J20" s="13" t="n"/>
      <c r="K20" s="14">
        <f>IF(AND(L20="Y",ISNUMBER(J20),ISNUMBER($E20)),$E20*J20,"")</f>
        <v/>
      </c>
      <c r="L20" s="15" t="n"/>
      <c r="M20" s="11" t="n"/>
      <c r="N20" s="13" t="n"/>
      <c r="O20" s="14">
        <f>IF(AND(P20="Y",ISNUMBER(N20),ISNUMBER($E20)),$E20*N20,"")</f>
        <v/>
      </c>
      <c r="P20" s="15" t="n"/>
      <c r="Q20" s="11" t="n"/>
      <c r="R20" s="14">
        <f>IF(COUNT(G20,K20,O20)=0,"",MEDIAN(G20,K20,O20))</f>
        <v/>
      </c>
      <c r="S20" s="16">
        <f>IF(OR(G20="",R20="",N(R20)=0),"",G20/R20-1)</f>
        <v/>
      </c>
      <c r="T20" s="16">
        <f>IF(OR(K20="",R20="",N(R20)=0),"",K20/R20-1)</f>
        <v/>
      </c>
      <c r="U20" s="16">
        <f>IF(OR(O20="",R20="",N(R20)=0),"",O20/R20-1)</f>
        <v/>
      </c>
    </row>
    <row r="21">
      <c r="A21" s="11" t="n"/>
      <c r="B21" s="11" t="n"/>
      <c r="C21" s="11" t="n"/>
      <c r="D21" s="11" t="n"/>
      <c r="E21" s="12" t="n"/>
      <c r="F21" s="13" t="n"/>
      <c r="G21" s="14">
        <f>IF(AND(H21="Y",ISNUMBER(F21),ISNUMBER($E21)),$E21*F21,"")</f>
        <v/>
      </c>
      <c r="H21" s="15" t="n"/>
      <c r="I21" s="11" t="n"/>
      <c r="J21" s="13" t="n"/>
      <c r="K21" s="14">
        <f>IF(AND(L21="Y",ISNUMBER(J21),ISNUMBER($E21)),$E21*J21,"")</f>
        <v/>
      </c>
      <c r="L21" s="15" t="n"/>
      <c r="M21" s="11" t="n"/>
      <c r="N21" s="13" t="n"/>
      <c r="O21" s="14">
        <f>IF(AND(P21="Y",ISNUMBER(N21),ISNUMBER($E21)),$E21*N21,"")</f>
        <v/>
      </c>
      <c r="P21" s="15" t="n"/>
      <c r="Q21" s="11" t="n"/>
      <c r="R21" s="14">
        <f>IF(COUNT(G21,K21,O21)=0,"",MEDIAN(G21,K21,O21))</f>
        <v/>
      </c>
      <c r="S21" s="16">
        <f>IF(OR(G21="",R21="",N(R21)=0),"",G21/R21-1)</f>
        <v/>
      </c>
      <c r="T21" s="16">
        <f>IF(OR(K21="",R21="",N(R21)=0),"",K21/R21-1)</f>
        <v/>
      </c>
      <c r="U21" s="16">
        <f>IF(OR(O21="",R21="",N(R21)=0),"",O21/R21-1)</f>
        <v/>
      </c>
    </row>
    <row r="22">
      <c r="A22" s="11" t="n"/>
      <c r="B22" s="11" t="n"/>
      <c r="C22" s="11" t="n"/>
      <c r="D22" s="11" t="n"/>
      <c r="E22" s="12" t="n"/>
      <c r="F22" s="13" t="n"/>
      <c r="G22" s="14">
        <f>IF(AND(H22="Y",ISNUMBER(F22),ISNUMBER($E22)),$E22*F22,"")</f>
        <v/>
      </c>
      <c r="H22" s="15" t="n"/>
      <c r="I22" s="11" t="n"/>
      <c r="J22" s="13" t="n"/>
      <c r="K22" s="14">
        <f>IF(AND(L22="Y",ISNUMBER(J22),ISNUMBER($E22)),$E22*J22,"")</f>
        <v/>
      </c>
      <c r="L22" s="15" t="n"/>
      <c r="M22" s="11" t="n"/>
      <c r="N22" s="13" t="n"/>
      <c r="O22" s="14">
        <f>IF(AND(P22="Y",ISNUMBER(N22),ISNUMBER($E22)),$E22*N22,"")</f>
        <v/>
      </c>
      <c r="P22" s="15" t="n"/>
      <c r="Q22" s="11" t="n"/>
      <c r="R22" s="14">
        <f>IF(COUNT(G22,K22,O22)=0,"",MEDIAN(G22,K22,O22))</f>
        <v/>
      </c>
      <c r="S22" s="16">
        <f>IF(OR(G22="",R22="",N(R22)=0),"",G22/R22-1)</f>
        <v/>
      </c>
      <c r="T22" s="16">
        <f>IF(OR(K22="",R22="",N(R22)=0),"",K22/R22-1)</f>
        <v/>
      </c>
      <c r="U22" s="16">
        <f>IF(OR(O22="",R22="",N(R22)=0),"",O22/R22-1)</f>
        <v/>
      </c>
    </row>
    <row r="23">
      <c r="A23" s="11" t="n"/>
      <c r="B23" s="11" t="n"/>
      <c r="C23" s="11" t="n"/>
      <c r="D23" s="11" t="n"/>
      <c r="E23" s="12" t="n"/>
      <c r="F23" s="13" t="n"/>
      <c r="G23" s="14">
        <f>IF(AND(H23="Y",ISNUMBER(F23),ISNUMBER($E23)),$E23*F23,"")</f>
        <v/>
      </c>
      <c r="H23" s="15" t="n"/>
      <c r="I23" s="11" t="n"/>
      <c r="J23" s="13" t="n"/>
      <c r="K23" s="14">
        <f>IF(AND(L23="Y",ISNUMBER(J23),ISNUMBER($E23)),$E23*J23,"")</f>
        <v/>
      </c>
      <c r="L23" s="15" t="n"/>
      <c r="M23" s="11" t="n"/>
      <c r="N23" s="13" t="n"/>
      <c r="O23" s="14">
        <f>IF(AND(P23="Y",ISNUMBER(N23),ISNUMBER($E23)),$E23*N23,"")</f>
        <v/>
      </c>
      <c r="P23" s="15" t="n"/>
      <c r="Q23" s="11" t="n"/>
      <c r="R23" s="14">
        <f>IF(COUNT(G23,K23,O23)=0,"",MEDIAN(G23,K23,O23))</f>
        <v/>
      </c>
      <c r="S23" s="16">
        <f>IF(OR(G23="",R23="",N(R23)=0),"",G23/R23-1)</f>
        <v/>
      </c>
      <c r="T23" s="16">
        <f>IF(OR(K23="",R23="",N(R23)=0),"",K23/R23-1)</f>
        <v/>
      </c>
      <c r="U23" s="16">
        <f>IF(OR(O23="",R23="",N(R23)=0),"",O23/R23-1)</f>
        <v/>
      </c>
    </row>
    <row r="24">
      <c r="A24" s="11" t="n"/>
      <c r="B24" s="11" t="n"/>
      <c r="C24" s="11" t="n"/>
      <c r="D24" s="11" t="n"/>
      <c r="E24" s="12" t="n"/>
      <c r="F24" s="13" t="n"/>
      <c r="G24" s="14">
        <f>IF(AND(H24="Y",ISNUMBER(F24),ISNUMBER($E24)),$E24*F24,"")</f>
        <v/>
      </c>
      <c r="H24" s="15" t="n"/>
      <c r="I24" s="11" t="n"/>
      <c r="J24" s="13" t="n"/>
      <c r="K24" s="14">
        <f>IF(AND(L24="Y",ISNUMBER(J24),ISNUMBER($E24)),$E24*J24,"")</f>
        <v/>
      </c>
      <c r="L24" s="15" t="n"/>
      <c r="M24" s="11" t="n"/>
      <c r="N24" s="13" t="n"/>
      <c r="O24" s="14">
        <f>IF(AND(P24="Y",ISNUMBER(N24),ISNUMBER($E24)),$E24*N24,"")</f>
        <v/>
      </c>
      <c r="P24" s="15" t="n"/>
      <c r="Q24" s="11" t="n"/>
      <c r="R24" s="14">
        <f>IF(COUNT(G24,K24,O24)=0,"",MEDIAN(G24,K24,O24))</f>
        <v/>
      </c>
      <c r="S24" s="16">
        <f>IF(OR(G24="",R24="",N(R24)=0),"",G24/R24-1)</f>
        <v/>
      </c>
      <c r="T24" s="16">
        <f>IF(OR(K24="",R24="",N(R24)=0),"",K24/R24-1)</f>
        <v/>
      </c>
      <c r="U24" s="16">
        <f>IF(OR(O24="",R24="",N(R24)=0),"",O24/R24-1)</f>
        <v/>
      </c>
    </row>
    <row r="25">
      <c r="A25" s="11" t="n"/>
      <c r="B25" s="11" t="n"/>
      <c r="C25" s="11" t="n"/>
      <c r="D25" s="11" t="n"/>
      <c r="E25" s="12" t="n"/>
      <c r="F25" s="13" t="n"/>
      <c r="G25" s="14">
        <f>IF(AND(H25="Y",ISNUMBER(F25),ISNUMBER($E25)),$E25*F25,"")</f>
        <v/>
      </c>
      <c r="H25" s="15" t="n"/>
      <c r="I25" s="11" t="n"/>
      <c r="J25" s="13" t="n"/>
      <c r="K25" s="14">
        <f>IF(AND(L25="Y",ISNUMBER(J25),ISNUMBER($E25)),$E25*J25,"")</f>
        <v/>
      </c>
      <c r="L25" s="15" t="n"/>
      <c r="M25" s="11" t="n"/>
      <c r="N25" s="13" t="n"/>
      <c r="O25" s="14">
        <f>IF(AND(P25="Y",ISNUMBER(N25),ISNUMBER($E25)),$E25*N25,"")</f>
        <v/>
      </c>
      <c r="P25" s="15" t="n"/>
      <c r="Q25" s="11" t="n"/>
      <c r="R25" s="14">
        <f>IF(COUNT(G25,K25,O25)=0,"",MEDIAN(G25,K25,O25))</f>
        <v/>
      </c>
      <c r="S25" s="16">
        <f>IF(OR(G25="",R25="",N(R25)=0),"",G25/R25-1)</f>
        <v/>
      </c>
      <c r="T25" s="16">
        <f>IF(OR(K25="",R25="",N(R25)=0),"",K25/R25-1)</f>
        <v/>
      </c>
      <c r="U25" s="16">
        <f>IF(OR(O25="",R25="",N(R25)=0),"",O25/R25-1)</f>
        <v/>
      </c>
    </row>
    <row r="26">
      <c r="A26" s="11" t="n"/>
      <c r="B26" s="11" t="n"/>
      <c r="C26" s="11" t="n"/>
      <c r="D26" s="11" t="n"/>
      <c r="E26" s="12" t="n"/>
      <c r="F26" s="13" t="n"/>
      <c r="G26" s="14">
        <f>IF(AND(H26="Y",ISNUMBER(F26),ISNUMBER($E26)),$E26*F26,"")</f>
        <v/>
      </c>
      <c r="H26" s="15" t="n"/>
      <c r="I26" s="11" t="n"/>
      <c r="J26" s="13" t="n"/>
      <c r="K26" s="14">
        <f>IF(AND(L26="Y",ISNUMBER(J26),ISNUMBER($E26)),$E26*J26,"")</f>
        <v/>
      </c>
      <c r="L26" s="15" t="n"/>
      <c r="M26" s="11" t="n"/>
      <c r="N26" s="13" t="n"/>
      <c r="O26" s="14">
        <f>IF(AND(P26="Y",ISNUMBER(N26),ISNUMBER($E26)),$E26*N26,"")</f>
        <v/>
      </c>
      <c r="P26" s="15" t="n"/>
      <c r="Q26" s="11" t="n"/>
      <c r="R26" s="14">
        <f>IF(COUNT(G26,K26,O26)=0,"",MEDIAN(G26,K26,O26))</f>
        <v/>
      </c>
      <c r="S26" s="16">
        <f>IF(OR(G26="",R26="",N(R26)=0),"",G26/R26-1)</f>
        <v/>
      </c>
      <c r="T26" s="16">
        <f>IF(OR(K26="",R26="",N(R26)=0),"",K26/R26-1)</f>
        <v/>
      </c>
      <c r="U26" s="16">
        <f>IF(OR(O26="",R26="",N(R26)=0),"",O26/R26-1)</f>
        <v/>
      </c>
    </row>
    <row r="27">
      <c r="A27" s="11" t="n"/>
      <c r="B27" s="11" t="n"/>
      <c r="C27" s="11" t="n"/>
      <c r="D27" s="11" t="n"/>
      <c r="E27" s="12" t="n"/>
      <c r="F27" s="13" t="n"/>
      <c r="G27" s="14">
        <f>IF(AND(H27="Y",ISNUMBER(F27),ISNUMBER($E27)),$E27*F27,"")</f>
        <v/>
      </c>
      <c r="H27" s="15" t="n"/>
      <c r="I27" s="11" t="n"/>
      <c r="J27" s="13" t="n"/>
      <c r="K27" s="14">
        <f>IF(AND(L27="Y",ISNUMBER(J27),ISNUMBER($E27)),$E27*J27,"")</f>
        <v/>
      </c>
      <c r="L27" s="15" t="n"/>
      <c r="M27" s="11" t="n"/>
      <c r="N27" s="13" t="n"/>
      <c r="O27" s="14">
        <f>IF(AND(P27="Y",ISNUMBER(N27),ISNUMBER($E27)),$E27*N27,"")</f>
        <v/>
      </c>
      <c r="P27" s="15" t="n"/>
      <c r="Q27" s="11" t="n"/>
      <c r="R27" s="14">
        <f>IF(COUNT(G27,K27,O27)=0,"",MEDIAN(G27,K27,O27))</f>
        <v/>
      </c>
      <c r="S27" s="16">
        <f>IF(OR(G27="",R27="",N(R27)=0),"",G27/R27-1)</f>
        <v/>
      </c>
      <c r="T27" s="16">
        <f>IF(OR(K27="",R27="",N(R27)=0),"",K27/R27-1)</f>
        <v/>
      </c>
      <c r="U27" s="16">
        <f>IF(OR(O27="",R27="",N(R27)=0),"",O27/R27-1)</f>
        <v/>
      </c>
    </row>
    <row r="28">
      <c r="A28" s="11" t="n"/>
      <c r="B28" s="11" t="n"/>
      <c r="C28" s="11" t="n"/>
      <c r="D28" s="11" t="n"/>
      <c r="E28" s="12" t="n"/>
      <c r="F28" s="13" t="n"/>
      <c r="G28" s="14">
        <f>IF(AND(H28="Y",ISNUMBER(F28),ISNUMBER($E28)),$E28*F28,"")</f>
        <v/>
      </c>
      <c r="H28" s="15" t="n"/>
      <c r="I28" s="11" t="n"/>
      <c r="J28" s="13" t="n"/>
      <c r="K28" s="14">
        <f>IF(AND(L28="Y",ISNUMBER(J28),ISNUMBER($E28)),$E28*J28,"")</f>
        <v/>
      </c>
      <c r="L28" s="15" t="n"/>
      <c r="M28" s="11" t="n"/>
      <c r="N28" s="13" t="n"/>
      <c r="O28" s="14">
        <f>IF(AND(P28="Y",ISNUMBER(N28),ISNUMBER($E28)),$E28*N28,"")</f>
        <v/>
      </c>
      <c r="P28" s="15" t="n"/>
      <c r="Q28" s="11" t="n"/>
      <c r="R28" s="14">
        <f>IF(COUNT(G28,K28,O28)=0,"",MEDIAN(G28,K28,O28))</f>
        <v/>
      </c>
      <c r="S28" s="16">
        <f>IF(OR(G28="",R28="",N(R28)=0),"",G28/R28-1)</f>
        <v/>
      </c>
      <c r="T28" s="16">
        <f>IF(OR(K28="",R28="",N(R28)=0),"",K28/R28-1)</f>
        <v/>
      </c>
      <c r="U28" s="16">
        <f>IF(OR(O28="",R28="",N(R28)=0),"",O28/R28-1)</f>
        <v/>
      </c>
    </row>
    <row r="29">
      <c r="A29" s="11" t="n"/>
      <c r="B29" s="11" t="n"/>
      <c r="C29" s="11" t="n"/>
      <c r="D29" s="11" t="n"/>
      <c r="E29" s="12" t="n"/>
      <c r="F29" s="13" t="n"/>
      <c r="G29" s="14">
        <f>IF(AND(H29="Y",ISNUMBER(F29),ISNUMBER($E29)),$E29*F29,"")</f>
        <v/>
      </c>
      <c r="H29" s="15" t="n"/>
      <c r="I29" s="11" t="n"/>
      <c r="J29" s="13" t="n"/>
      <c r="K29" s="14">
        <f>IF(AND(L29="Y",ISNUMBER(J29),ISNUMBER($E29)),$E29*J29,"")</f>
        <v/>
      </c>
      <c r="L29" s="15" t="n"/>
      <c r="M29" s="11" t="n"/>
      <c r="N29" s="13" t="n"/>
      <c r="O29" s="14">
        <f>IF(AND(P29="Y",ISNUMBER(N29),ISNUMBER($E29)),$E29*N29,"")</f>
        <v/>
      </c>
      <c r="P29" s="15" t="n"/>
      <c r="Q29" s="11" t="n"/>
      <c r="R29" s="14">
        <f>IF(COUNT(G29,K29,O29)=0,"",MEDIAN(G29,K29,O29))</f>
        <v/>
      </c>
      <c r="S29" s="16">
        <f>IF(OR(G29="",R29="",N(R29)=0),"",G29/R29-1)</f>
        <v/>
      </c>
      <c r="T29" s="16">
        <f>IF(OR(K29="",R29="",N(R29)=0),"",K29/R29-1)</f>
        <v/>
      </c>
      <c r="U29" s="16">
        <f>IF(OR(O29="",R29="",N(R29)=0),"",O29/R29-1)</f>
        <v/>
      </c>
    </row>
    <row r="30">
      <c r="A30" s="11" t="n"/>
      <c r="B30" s="11" t="n"/>
      <c r="C30" s="11" t="n"/>
      <c r="D30" s="11" t="n"/>
      <c r="E30" s="12" t="n"/>
      <c r="F30" s="13" t="n"/>
      <c r="G30" s="14">
        <f>IF(AND(H30="Y",ISNUMBER(F30),ISNUMBER($E30)),$E30*F30,"")</f>
        <v/>
      </c>
      <c r="H30" s="15" t="n"/>
      <c r="I30" s="11" t="n"/>
      <c r="J30" s="13" t="n"/>
      <c r="K30" s="14">
        <f>IF(AND(L30="Y",ISNUMBER(J30),ISNUMBER($E30)),$E30*J30,"")</f>
        <v/>
      </c>
      <c r="L30" s="15" t="n"/>
      <c r="M30" s="11" t="n"/>
      <c r="N30" s="13" t="n"/>
      <c r="O30" s="14">
        <f>IF(AND(P30="Y",ISNUMBER(N30),ISNUMBER($E30)),$E30*N30,"")</f>
        <v/>
      </c>
      <c r="P30" s="15" t="n"/>
      <c r="Q30" s="11" t="n"/>
      <c r="R30" s="14">
        <f>IF(COUNT(G30,K30,O30)=0,"",MEDIAN(G30,K30,O30))</f>
        <v/>
      </c>
      <c r="S30" s="16">
        <f>IF(OR(G30="",R30="",N(R30)=0),"",G30/R30-1)</f>
        <v/>
      </c>
      <c r="T30" s="16">
        <f>IF(OR(K30="",R30="",N(R30)=0),"",K30/R30-1)</f>
        <v/>
      </c>
      <c r="U30" s="16">
        <f>IF(OR(O30="",R30="",N(R30)=0),"",O30/R30-1)</f>
        <v/>
      </c>
    </row>
    <row r="32">
      <c r="C32" s="4" t="inlineStr">
        <is>
          <t>Base total (included scope only)</t>
        </is>
      </c>
      <c r="G32" s="17">
        <f>SUM(G6:G30)</f>
        <v/>
      </c>
      <c r="K32" s="17">
        <f>SUM(K6:K30)</f>
        <v/>
      </c>
      <c r="O32" s="17">
        <f>SUM(O6:O30)</f>
        <v/>
      </c>
    </row>
    <row r="33">
      <c r="C33" s="4" t="inlineStr">
        <is>
          <t>Plugs for excluded scope (median of bidders who included it)</t>
        </is>
      </c>
      <c r="G33" s="17">
        <f>SUMIFS($R$6:$R$30,H6:H30,"N")</f>
        <v/>
      </c>
      <c r="K33" s="17">
        <f>SUMIFS($R$6:$R$30,L6:L30,"N")</f>
        <v/>
      </c>
      <c r="O33" s="17">
        <f>SUMIFS($R$6:$R$30,P6:P30,"N")</f>
        <v/>
      </c>
    </row>
    <row r="34">
      <c r="C34" s="4" t="inlineStr">
        <is>
          <t>Leveled total</t>
        </is>
      </c>
      <c r="G34" s="17">
        <f>G32+G33</f>
        <v/>
      </c>
      <c r="K34" s="17">
        <f>K32+K33</f>
        <v/>
      </c>
      <c r="O34" s="17">
        <f>O32+O33</f>
        <v/>
      </c>
    </row>
    <row r="35">
      <c r="C35" s="4" t="inlineStr">
        <is>
          <t>Rows marked N (count)</t>
        </is>
      </c>
      <c r="G35" s="18">
        <f>COUNTIF(H6:H30,"N")</f>
        <v/>
      </c>
      <c r="K35" s="18">
        <f>COUNTIF(L6:L30,"N")</f>
        <v/>
      </c>
      <c r="O35" s="18">
        <f>COUNTIF(P6:P30,"N")</f>
        <v/>
      </c>
    </row>
    <row r="37">
      <c r="A37" s="19" t="inlineStr">
        <is>
          <t>Bid leveling template by BAU AI (bauai.co/resources/bid-leveling/bid-leveling-template). Free to use and adapt. Sample rows are illustrative, not real bids.</t>
        </is>
      </c>
    </row>
  </sheetData>
  <mergeCells count="5">
    <mergeCell ref="A4:E4"/>
    <mergeCell ref="R4:U4"/>
    <mergeCell ref="F4:I4"/>
    <mergeCell ref="J4:M4"/>
    <mergeCell ref="N4:Q4"/>
  </mergeCells>
  <dataValidations count="1">
    <dataValidation sqref="H6 H7 H8 H9 H10 H11 H12 H13 H14 H15 H16 H17 H18 H19 H20 H21 H22 H23 H24 H25 H26 H27 H28 H29 H30 L6 L7 L8 L9 L10 L11 L12 L13 L14 L15 L16 L17 L18 L19 L20 L21 L22 L23 L24 L25 L26 L27 L28 L29 L30 P6 P7 P8 P9 P10 P11 P12 P13 P14 P15 P16 P17 P18 P19 P20 P21 P22 P23 P24 P25 P26 P27 P28 P29 P30" showDropDown="0" showInputMessage="0" showErrorMessage="1" allowBlank="1" errorTitle="Y or N" error="Enter Y if the bidder included this scope, N if not." type="list">
      <formula1>"Y,N"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2" customWidth="1" min="2" max="2"/>
    <col width="12" customWidth="1" min="3" max="3"/>
    <col width="12" customWidth="1" min="4" max="4"/>
    <col width="44" customWidth="1" min="5" max="5"/>
  </cols>
  <sheetData>
    <row r="1">
      <c r="A1" s="8" t="inlineStr">
        <is>
          <t>Scope sheet: inclusions and exclusions checklist</t>
        </is>
      </c>
    </row>
    <row r="2">
      <c r="A2" s="2" t="inlineStr">
        <is>
          <t>Send this list with the invitation to bid. Mark each bidder Y (included), N (excluded) or ? (unclear, ask). Unclear items go on the scope review call.</t>
        </is>
      </c>
    </row>
    <row r="4">
      <c r="A4" s="20" t="inlineStr">
        <is>
          <t>Item</t>
        </is>
      </c>
      <c r="B4" s="20" t="inlineStr">
        <is>
          <t>Bidder A</t>
        </is>
      </c>
      <c r="C4" s="20" t="inlineStr">
        <is>
          <t>Bidder B</t>
        </is>
      </c>
      <c r="D4" s="20" t="inlineStr">
        <is>
          <t>Bidder C</t>
        </is>
      </c>
      <c r="E4" s="20" t="inlineStr">
        <is>
          <t>Clarification needed / proposal page</t>
        </is>
      </c>
    </row>
    <row r="5">
      <c r="A5" s="21" t="inlineStr">
        <is>
          <t>All addenda acknowledged (list numbers in note)</t>
        </is>
      </c>
      <c r="B5" s="22" t="n"/>
      <c r="C5" s="22" t="n"/>
      <c r="D5" s="22" t="n"/>
      <c r="E5" s="23" t="n"/>
    </row>
    <row r="6">
      <c r="A6" s="21" t="inlineStr">
        <is>
          <t>Bid form complete, alternates priced</t>
        </is>
      </c>
      <c r="B6" s="22" t="n"/>
      <c r="C6" s="22" t="n"/>
      <c r="D6" s="22" t="n"/>
      <c r="E6" s="23" t="n"/>
    </row>
    <row r="7">
      <c r="A7" s="21" t="inlineStr">
        <is>
          <t>Unit prices provided where the bid form asks</t>
        </is>
      </c>
      <c r="B7" s="22" t="n"/>
      <c r="C7" s="22" t="n"/>
      <c r="D7" s="22" t="n"/>
      <c r="E7" s="23" t="n"/>
    </row>
    <row r="8">
      <c r="A8" s="21" t="inlineStr">
        <is>
          <t>Bid bond provided (if required)</t>
        </is>
      </c>
      <c r="B8" s="22" t="n"/>
      <c r="C8" s="22" t="n"/>
      <c r="D8" s="22" t="n"/>
      <c r="E8" s="23" t="n"/>
    </row>
    <row r="9">
      <c r="A9" s="21" t="inlineStr">
        <is>
          <t>Performance and payment bonds included (if required)</t>
        </is>
      </c>
      <c r="B9" s="22" t="n"/>
      <c r="C9" s="22" t="n"/>
      <c r="D9" s="22" t="n"/>
      <c r="E9" s="23" t="n"/>
    </row>
    <row r="10">
      <c r="A10" s="21" t="inlineStr">
        <is>
          <t>Insurance per subcontract requirements</t>
        </is>
      </c>
      <c r="B10" s="22" t="n"/>
      <c r="C10" s="22" t="n"/>
      <c r="D10" s="22" t="n"/>
      <c r="E10" s="23" t="n"/>
    </row>
    <row r="11">
      <c r="A11" s="21" t="inlineStr">
        <is>
          <t>Sales tax included</t>
        </is>
      </c>
      <c r="B11" s="22" t="n"/>
      <c r="C11" s="22" t="n"/>
      <c r="D11" s="22" t="n"/>
      <c r="E11" s="23" t="n"/>
    </row>
    <row r="12">
      <c r="A12" s="21" t="inlineStr">
        <is>
          <t>Prevailing wage rates carried (if the project requires them)</t>
        </is>
      </c>
      <c r="B12" s="22" t="n"/>
      <c r="C12" s="22" t="n"/>
      <c r="D12" s="22" t="n"/>
      <c r="E12" s="23" t="n"/>
    </row>
    <row r="13">
      <c r="A13" s="21" t="inlineStr">
        <is>
          <t>Permits and inspection fees for this trade</t>
        </is>
      </c>
      <c r="B13" s="22" t="n"/>
      <c r="C13" s="22" t="n"/>
      <c r="D13" s="22" t="n"/>
      <c r="E13" s="23" t="n"/>
    </row>
    <row r="14">
      <c r="A14" s="21" t="inlineStr">
        <is>
          <t>Layout from GC control lines</t>
        </is>
      </c>
      <c r="B14" s="22" t="n"/>
      <c r="C14" s="22" t="n"/>
      <c r="D14" s="22" t="n"/>
      <c r="E14" s="23" t="n"/>
    </row>
    <row r="15">
      <c r="A15" s="21" t="inlineStr">
        <is>
          <t>Hoisting, lifts and equipment</t>
        </is>
      </c>
      <c r="B15" s="22" t="n"/>
      <c r="C15" s="22" t="n"/>
      <c r="D15" s="22" t="n"/>
      <c r="E15" s="23" t="n"/>
    </row>
    <row r="16">
      <c r="A16" s="21" t="inlineStr">
        <is>
          <t>Material storage and protection</t>
        </is>
      </c>
      <c r="B16" s="22" t="n"/>
      <c r="C16" s="22" t="n"/>
      <c r="D16" s="22" t="n"/>
      <c r="E16" s="23" t="n"/>
    </row>
    <row r="17">
      <c r="A17" s="21" t="inlineStr">
        <is>
          <t>Daily cleanup and debris removal</t>
        </is>
      </c>
      <c r="B17" s="22" t="n"/>
      <c r="C17" s="22" t="n"/>
      <c r="D17" s="22" t="n"/>
      <c r="E17" s="23" t="n"/>
    </row>
    <row r="18">
      <c r="A18" s="21" t="inlineStr">
        <is>
          <t>Final cleaning of trade areas</t>
        </is>
      </c>
      <c r="B18" s="22" t="n"/>
      <c r="C18" s="22" t="n"/>
      <c r="D18" s="22" t="n"/>
      <c r="E18" s="23" t="n"/>
    </row>
    <row r="19">
      <c r="A19" s="21" t="inlineStr">
        <is>
          <t>Firestopping and penetration sealing for this trade</t>
        </is>
      </c>
      <c r="B19" s="22" t="n"/>
      <c r="C19" s="22" t="n"/>
      <c r="D19" s="22" t="n"/>
      <c r="E19" s="23" t="n"/>
    </row>
    <row r="20">
      <c r="A20" s="21" t="inlineStr">
        <is>
          <t>Patching after other trades</t>
        </is>
      </c>
      <c r="B20" s="22" t="n"/>
      <c r="C20" s="22" t="n"/>
      <c r="D20" s="22" t="n"/>
      <c r="E20" s="23" t="n"/>
    </row>
    <row r="21">
      <c r="A21" s="21" t="inlineStr">
        <is>
          <t>Temporary protection of finished work</t>
        </is>
      </c>
      <c r="B21" s="22" t="n"/>
      <c r="C21" s="22" t="n"/>
      <c r="D21" s="22" t="n"/>
      <c r="E21" s="23" t="n"/>
    </row>
    <row r="22">
      <c r="A22" s="21" t="inlineStr">
        <is>
          <t>Mock-ups and samples</t>
        </is>
      </c>
      <c r="B22" s="22" t="n"/>
      <c r="C22" s="22" t="n"/>
      <c r="D22" s="22" t="n"/>
      <c r="E22" s="23" t="n"/>
    </row>
    <row r="23">
      <c r="A23" s="21" t="inlineStr">
        <is>
          <t>Submittals, shop drawings and closeout documents</t>
        </is>
      </c>
      <c r="B23" s="22" t="n"/>
      <c r="C23" s="22" t="n"/>
      <c r="D23" s="22" t="n"/>
      <c r="E23" s="23" t="n"/>
    </row>
    <row r="24">
      <c r="A24" s="21" t="inlineStr">
        <is>
          <t>Warranty per specifications</t>
        </is>
      </c>
      <c r="B24" s="22" t="n"/>
      <c r="C24" s="22" t="n"/>
      <c r="D24" s="22" t="n"/>
      <c r="E24" s="23" t="n"/>
    </row>
    <row r="25">
      <c r="A25" s="21" t="inlineStr">
        <is>
          <t>Overtime or shift work if the schedule requires it</t>
        </is>
      </c>
      <c r="B25" s="22" t="n"/>
      <c r="C25" s="22" t="n"/>
      <c r="D25" s="22" t="n"/>
      <c r="E25" s="23" t="n"/>
    </row>
    <row r="26">
      <c r="A26" s="21" t="inlineStr">
        <is>
          <t>Exclusions listed in the cover letter reviewed</t>
        </is>
      </c>
      <c r="B26" s="22" t="n"/>
      <c r="C26" s="22" t="n"/>
      <c r="D26" s="22" t="n"/>
      <c r="E26" s="23" t="n"/>
    </row>
    <row r="27">
      <c r="A27" s="4" t="inlineStr">
        <is>
          <t>Count of N or ?</t>
        </is>
      </c>
      <c r="B27" s="24">
        <f>COUNTIF(B5:B26,"N")+COUNTIF(B5:B26,"~?")</f>
        <v/>
      </c>
      <c r="C27" s="24">
        <f>COUNTIF(C5:C26,"N")+COUNTIF(C5:C26,"~?")</f>
        <v/>
      </c>
      <c r="D27" s="24">
        <f>COUNTIF(D5:D26,"N")+COUNTIF(D5:D26,"~?")</f>
        <v/>
      </c>
    </row>
    <row r="29">
      <c r="A29" s="19" t="inlineStr">
        <is>
          <t>Bid leveling template by BAU AI (bauai.co/resources/bid-leveling/bid-leveling-template). Free to use and adapt. Sample rows are illustrative, not real bids.</t>
        </is>
      </c>
    </row>
  </sheetData>
  <dataValidations count="1">
    <dataValidation sqref="B5 B6 B7 B8 B9 B10 B11 B12 B13 B14 B15 B16 B17 B18 B19 B20 B21 B22 B23 B24 B25 B26 C5 C6 C7 C8 C9 C10 C11 C12 C13 C14 C15 C16 C17 C18 C19 C20 C21 C22 C23 C24 C25 C26 D5 D6 D7 D8 D9 D10 D11 D12 D13 D14 D15 D16 D17 D18 D19 D20 D21 D22 D23 D24 D25 D26" showDropDown="0" showInputMessage="0" showErrorMessage="0" allowBlank="1"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70" customWidth="1" min="2" max="2"/>
  </cols>
  <sheetData>
    <row r="1">
      <c r="A1" s="8" t="inlineStr">
        <is>
          <t>Award memo</t>
        </is>
      </c>
    </row>
    <row r="2">
      <c r="A2" s="2" t="inlineStr">
        <is>
          <t>One page per trade package. The award decision stays with your team.</t>
        </is>
      </c>
    </row>
    <row r="4" ht="18" customHeight="1">
      <c r="A4" s="20" t="inlineStr">
        <is>
          <t>Project</t>
        </is>
      </c>
      <c r="B4" s="25" t="n"/>
    </row>
    <row r="5" ht="18" customHeight="1">
      <c r="A5" s="20" t="inlineStr">
        <is>
          <t>Trade package</t>
        </is>
      </c>
      <c r="B5" s="25" t="n"/>
    </row>
    <row r="6" ht="18" customHeight="1">
      <c r="A6" s="20" t="inlineStr">
        <is>
          <t>Date</t>
        </is>
      </c>
      <c r="B6" s="25" t="n"/>
    </row>
    <row r="7" ht="18" customHeight="1">
      <c r="A7" s="20" t="inlineStr">
        <is>
          <t>Prepared by</t>
        </is>
      </c>
      <c r="B7" s="25" t="n"/>
    </row>
    <row r="8" ht="18" customHeight="1">
      <c r="A8" s="20" t="inlineStr">
        <is>
          <t>Recommended bidder</t>
        </is>
      </c>
      <c r="B8" s="25" t="n"/>
    </row>
    <row r="9" ht="18" customHeight="1">
      <c r="A9" s="20" t="inlineStr">
        <is>
          <t>Recommended leveled total</t>
        </is>
      </c>
      <c r="B9" s="25" t="n"/>
    </row>
    <row r="10" ht="36" customHeight="1">
      <c r="A10" s="20" t="inlineStr">
        <is>
          <t>Runner-up and why it did not win</t>
        </is>
      </c>
      <c r="B10" s="25" t="n"/>
    </row>
    <row r="11" ht="36" customHeight="1">
      <c r="A11" s="20" t="inlineStr">
        <is>
          <t>Adjustments made (plugs, alternates, allowances)</t>
        </is>
      </c>
      <c r="B11" s="25" t="n"/>
    </row>
    <row r="12" ht="36" customHeight="1">
      <c r="A12" s="20" t="inlineStr">
        <is>
          <t>Open clarifications</t>
        </is>
      </c>
      <c r="B12" s="25" t="n"/>
    </row>
    <row r="13" ht="36" customHeight="1">
      <c r="A13" s="20" t="inlineStr">
        <is>
          <t>Unbalanced or outlier lines reviewed</t>
        </is>
      </c>
      <c r="B13" s="25" t="n"/>
    </row>
    <row r="14" ht="36" customHeight="1">
      <c r="A14" s="20" t="inlineStr">
        <is>
          <t>Risks carried</t>
        </is>
      </c>
      <c r="B14" s="25" t="n"/>
    </row>
    <row r="15" ht="36" customHeight="1">
      <c r="A15" s="20" t="inlineStr">
        <is>
          <t>Approved by</t>
        </is>
      </c>
      <c r="B15" s="25" t="n"/>
    </row>
    <row r="17">
      <c r="A17" s="26" t="inlineStr">
        <is>
          <t>Leveled totals from "Bid tab"</t>
        </is>
      </c>
    </row>
    <row r="18">
      <c r="A18" s="27">
        <f>'Bid tab'!F4</f>
        <v/>
      </c>
      <c r="B18" s="28">
        <f>'Bid tab'!G34</f>
        <v/>
      </c>
    </row>
    <row r="19">
      <c r="A19" s="27">
        <f>'Bid tab'!J4</f>
        <v/>
      </c>
      <c r="B19" s="28">
        <f>'Bid tab'!K34</f>
        <v/>
      </c>
    </row>
    <row r="20">
      <c r="A20" s="27">
        <f>'Bid tab'!N4</f>
        <v/>
      </c>
      <c r="B20" s="28">
        <f>'Bid tab'!O34</f>
        <v/>
      </c>
    </row>
    <row r="21">
      <c r="A21" s="4" t="inlineStr">
        <is>
          <t>Lowest leveled total</t>
        </is>
      </c>
      <c r="B21" s="29">
        <f>MIN('Bid tab'!G34,'Bid tab'!K34,'Bid tab'!O34)</f>
        <v/>
      </c>
    </row>
    <row r="23">
      <c r="A23" s="19" t="inlineStr">
        <is>
          <t>Bid leveling template by BAU AI (bauai.co/resources/bid-leveling/bid-leveling-template). Free to use and adapt. Sample rows are illustrative, not real bids.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BAU AI</dc:creator>
  <dc:title xmlns:dc="http://purl.org/dc/elements/1.1/">Bid leveling template</dc:title>
  <dcterms:created xmlns:dcterms="http://purl.org/dc/terms/" xmlns:xsi="http://www.w3.org/2001/XMLSchema-instance" xsi:type="dcterms:W3CDTF">2026-10-21T13:54:01Z</dcterms:created>
  <dcterms:modified xmlns:dcterms="http://purl.org/dc/terms/" xmlns:xsi="http://www.w3.org/2001/XMLSchema-instance" xsi:type="dcterms:W3CDTF">2026-10-21T13:54:01Z</dcterms:modified>
</cp:coreProperties>
</file>